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480" yWindow="90" windowWidth="18195" windowHeight="8445"/>
  </bookViews>
  <sheets>
    <sheet name="申込書" sheetId="1" r:id="rId1"/>
  </sheets>
  <definedNames>
    <definedName name="_xlnm.Print_Area" localSheetId="0">申込書!$A$1:$O$46</definedName>
    <definedName name="_xlnm.Print_Area">#REF!</definedName>
  </definedNames>
  <calcPr calcId="114210"/>
</workbook>
</file>

<file path=xl/calcChain.xml><?xml version="1.0" encoding="utf-8"?>
<calcChain xmlns="http://schemas.openxmlformats.org/spreadsheetml/2006/main">
  <c r="J34" i="1"/>
  <c r="M31"/>
  <c r="J33"/>
  <c r="F41"/>
  <c r="E41"/>
  <c r="E42"/>
  <c r="D41"/>
  <c r="D42"/>
  <c r="J42"/>
  <c r="C41"/>
  <c r="E38"/>
  <c r="E39"/>
  <c r="F38"/>
  <c r="F39"/>
  <c r="D38"/>
  <c r="J38"/>
  <c r="D39"/>
  <c r="C38"/>
  <c r="N31"/>
  <c r="O31"/>
  <c r="C39"/>
  <c r="C42"/>
  <c r="F42"/>
  <c r="M38"/>
  <c r="J39"/>
  <c r="J41"/>
</calcChain>
</file>

<file path=xl/sharedStrings.xml><?xml version="1.0" encoding="utf-8"?>
<sst xmlns="http://schemas.openxmlformats.org/spreadsheetml/2006/main" count="87" uniqueCount="53">
  <si>
    <t>No.</t>
  </si>
  <si>
    <t>フリガナ</t>
  </si>
  <si>
    <t>性別</t>
  </si>
  <si>
    <t>ＢＴ2</t>
  </si>
  <si>
    <t>ＢＴ3</t>
  </si>
  <si>
    <t>ＢＴ4</t>
  </si>
  <si>
    <t>単価</t>
  </si>
  <si>
    <t>名</t>
  </si>
  <si>
    <t>金額</t>
  </si>
  <si>
    <t>級</t>
    <rPh sb="0" eb="1">
      <t>キュウ</t>
    </rPh>
    <phoneticPr fontId="1"/>
  </si>
  <si>
    <t>現在級</t>
    <rPh sb="0" eb="2">
      <t>ゲンザイ</t>
    </rPh>
    <rPh sb="2" eb="3">
      <t>キュウ</t>
    </rPh>
    <phoneticPr fontId="1"/>
  </si>
  <si>
    <t>パスポート
購入</t>
    <rPh sb="6" eb="8">
      <t>コウニュウ</t>
    </rPh>
    <phoneticPr fontId="1"/>
  </si>
  <si>
    <t>例</t>
    <rPh sb="0" eb="1">
      <t>レイ</t>
    </rPh>
    <phoneticPr fontId="1"/>
  </si>
  <si>
    <r>
      <t>男・</t>
    </r>
    <r>
      <rPr>
        <sz val="14"/>
        <rFont val="ＭＳ Ｐゴシック"/>
        <family val="3"/>
        <charset val="128"/>
      </rPr>
      <t>㊛</t>
    </r>
    <rPh sb="0" eb="1">
      <t>オトコ</t>
    </rPh>
    <phoneticPr fontId="1"/>
  </si>
  <si>
    <t>中２</t>
    <rPh sb="0" eb="1">
      <t>チュウ</t>
    </rPh>
    <phoneticPr fontId="1"/>
  </si>
  <si>
    <t>○</t>
    <phoneticPr fontId="1"/>
  </si>
  <si>
    <t>合計数</t>
    <rPh sb="0" eb="3">
      <t>ゴウケイスウ</t>
    </rPh>
    <phoneticPr fontId="1"/>
  </si>
  <si>
    <t>名</t>
    <rPh sb="0" eb="1">
      <t>メイ</t>
    </rPh>
    <phoneticPr fontId="1"/>
  </si>
  <si>
    <t>冊</t>
    <rPh sb="0" eb="1">
      <t>サツ</t>
    </rPh>
    <phoneticPr fontId="1"/>
  </si>
  <si>
    <t>金額</t>
    <rPh sb="0" eb="2">
      <t>キンガク</t>
    </rPh>
    <phoneticPr fontId="1"/>
  </si>
  <si>
    <t>円</t>
    <rPh sb="0" eb="1">
      <t>エン</t>
    </rPh>
    <phoneticPr fontId="1"/>
  </si>
  <si>
    <t>パスポート購入(１冊・１３０円)</t>
    <rPh sb="5" eb="7">
      <t>コウニュウ</t>
    </rPh>
    <rPh sb="9" eb="10">
      <t>サツ</t>
    </rPh>
    <rPh sb="14" eb="15">
      <t>エン</t>
    </rPh>
    <phoneticPr fontId="1"/>
  </si>
  <si>
    <t>コース</t>
    <phoneticPr fontId="1"/>
  </si>
  <si>
    <t>ＢＴ1</t>
    <phoneticPr fontId="1"/>
  </si>
  <si>
    <t>合計</t>
    <phoneticPr fontId="1"/>
  </si>
  <si>
    <t>受
講
料</t>
    <phoneticPr fontId="1"/>
  </si>
  <si>
    <t>振込額合計</t>
    <rPh sb="3" eb="5">
      <t>ゴウケイ</t>
    </rPh>
    <phoneticPr fontId="1"/>
  </si>
  <si>
    <t>人数</t>
    <rPh sb="0" eb="1">
      <t>ニン</t>
    </rPh>
    <phoneticPr fontId="1"/>
  </si>
  <si>
    <t>検
定
料</t>
    <phoneticPr fontId="1"/>
  </si>
  <si>
    <r>
      <t>男</t>
    </r>
    <r>
      <rPr>
        <sz val="11"/>
        <rFont val="HG丸ｺﾞｼｯｸM-PRO"/>
        <family val="3"/>
        <charset val="128"/>
      </rPr>
      <t>・女</t>
    </r>
    <rPh sb="0" eb="1">
      <t>オトコ</t>
    </rPh>
    <rPh sb="2" eb="3">
      <t>オンナ</t>
    </rPh>
    <phoneticPr fontId="1"/>
  </si>
  <si>
    <t>計</t>
    <rPh sb="0" eb="1">
      <t>ケイ</t>
    </rPh>
    <phoneticPr fontId="1"/>
  </si>
  <si>
    <t>＊この申込書は講習会以外では使用しません。使用後は破棄いたします。</t>
    <rPh sb="3" eb="5">
      <t>モウシコミ</t>
    </rPh>
    <rPh sb="5" eb="6">
      <t>ショ</t>
    </rPh>
    <rPh sb="7" eb="10">
      <t>コウシュウカイ</t>
    </rPh>
    <rPh sb="10" eb="12">
      <t>イガイ</t>
    </rPh>
    <rPh sb="14" eb="16">
      <t>シヨウ</t>
    </rPh>
    <rPh sb="21" eb="23">
      <t>シヨウ</t>
    </rPh>
    <rPh sb="23" eb="24">
      <t>ゴ</t>
    </rPh>
    <rPh sb="25" eb="26">
      <t>ハ</t>
    </rPh>
    <rPh sb="26" eb="27">
      <t>キ</t>
    </rPh>
    <phoneticPr fontId="1"/>
  </si>
  <si>
    <t>団体登録番号</t>
    <rPh sb="0" eb="2">
      <t>ダンタイ</t>
    </rPh>
    <rPh sb="2" eb="4">
      <t>トウロク</t>
    </rPh>
    <rPh sb="4" eb="6">
      <t>バンゴウ</t>
    </rPh>
    <phoneticPr fontId="1"/>
  </si>
  <si>
    <t>団体名</t>
    <rPh sb="0" eb="2">
      <t>ダンタイ</t>
    </rPh>
    <rPh sb="2" eb="3">
      <t>メイ</t>
    </rPh>
    <phoneticPr fontId="1"/>
  </si>
  <si>
    <t>所属都県</t>
    <rPh sb="0" eb="2">
      <t>ショゾク</t>
    </rPh>
    <rPh sb="2" eb="3">
      <t>ト</t>
    </rPh>
    <rPh sb="3" eb="4">
      <t>ケン</t>
    </rPh>
    <phoneticPr fontId="1"/>
  </si>
  <si>
    <t>個人登録番号</t>
    <rPh sb="0" eb="2">
      <t>コジン</t>
    </rPh>
    <rPh sb="2" eb="4">
      <t>トウロク</t>
    </rPh>
    <rPh sb="4" eb="6">
      <t>バンゴウ</t>
    </rPh>
    <phoneticPr fontId="1"/>
  </si>
  <si>
    <t>関東　花子</t>
    <rPh sb="0" eb="2">
      <t>カントウ</t>
    </rPh>
    <rPh sb="3" eb="5">
      <t>ハナコ</t>
    </rPh>
    <phoneticPr fontId="1"/>
  </si>
  <si>
    <t>カントウ　ハナコ</t>
    <phoneticPr fontId="1"/>
  </si>
  <si>
    <t>No</t>
    <phoneticPr fontId="1"/>
  </si>
  <si>
    <t>テキスト 購入</t>
    <rPh sb="5" eb="7">
      <t>コウニュウ</t>
    </rPh>
    <phoneticPr fontId="1"/>
  </si>
  <si>
    <t>ｃ00000</t>
    <phoneticPr fontId="1"/>
  </si>
  <si>
    <t>＊申込書はコピーして控えとしてお持ちください。</t>
    <rPh sb="1" eb="4">
      <t>モウシコミショ</t>
    </rPh>
    <rPh sb="10" eb="11">
      <t>ヒカ</t>
    </rPh>
    <rPh sb="16" eb="17">
      <t>モ</t>
    </rPh>
    <phoneticPr fontId="1"/>
  </si>
  <si>
    <t>技能ライセンステキスト購入（１冊・600円）</t>
    <rPh sb="0" eb="2">
      <t>ギノウ</t>
    </rPh>
    <rPh sb="11" eb="13">
      <t>コウニュウ</t>
    </rPh>
    <rPh sb="15" eb="16">
      <t>サツ</t>
    </rPh>
    <rPh sb="20" eb="21">
      <t>エン</t>
    </rPh>
    <phoneticPr fontId="1"/>
  </si>
  <si>
    <t>締め切り　2015年7月2日(木)</t>
    <rPh sb="0" eb="1">
      <t>シ</t>
    </rPh>
    <rPh sb="2" eb="3">
      <t>キ</t>
    </rPh>
    <phoneticPr fontId="1"/>
  </si>
  <si>
    <t>連絡責任者名</t>
    <rPh sb="0" eb="2">
      <t>レンラク</t>
    </rPh>
    <rPh sb="2" eb="5">
      <t>セキニンシャ</t>
    </rPh>
    <rPh sb="5" eb="6">
      <t>メイ</t>
    </rPh>
    <phoneticPr fontId="1"/>
  </si>
  <si>
    <t>※パスポートについて　　　　　　　　　　　　　　初めて参加される方、紛失された方は必ずお申し込みください。</t>
    <phoneticPr fontId="1"/>
  </si>
  <si>
    <t>＊欄が足りない場合はシートをコピーしてお申し込みください。</t>
    <phoneticPr fontId="1"/>
  </si>
  <si>
    <t>2015年度　関東地区　技能ライセンス講習会　申込書</t>
    <rPh sb="4" eb="6">
      <t>ネンド</t>
    </rPh>
    <rPh sb="7" eb="9">
      <t>カントウ</t>
    </rPh>
    <rPh sb="9" eb="11">
      <t>チク</t>
    </rPh>
    <rPh sb="12" eb="14">
      <t>ギノウ</t>
    </rPh>
    <rPh sb="19" eb="21">
      <t>コウシュウ</t>
    </rPh>
    <rPh sb="23" eb="26">
      <t>モウシコミショ</t>
    </rPh>
    <phoneticPr fontId="1"/>
  </si>
  <si>
    <t>検定</t>
    <rPh sb="0" eb="2">
      <t>ケンテイ</t>
    </rPh>
    <phoneticPr fontId="1"/>
  </si>
  <si>
    <r>
      <t>連絡先　　　　　　</t>
    </r>
    <r>
      <rPr>
        <sz val="11"/>
        <rFont val="HG丸ｺﾞｼｯｸM-PRO"/>
        <family val="3"/>
        <charset val="128"/>
      </rPr>
      <t>(メールアドレス）</t>
    </r>
    <rPh sb="0" eb="3">
      <t>レンラクサキ</t>
    </rPh>
    <phoneticPr fontId="1"/>
  </si>
  <si>
    <r>
      <t>緊急連絡先　　　</t>
    </r>
    <r>
      <rPr>
        <sz val="11"/>
        <rFont val="HG丸ｺﾞｼｯｸM-PRO"/>
        <family val="3"/>
        <charset val="128"/>
      </rPr>
      <t>（携帯）</t>
    </r>
    <rPh sb="0" eb="2">
      <t>キンキュウ</t>
    </rPh>
    <rPh sb="2" eb="5">
      <t>レンラクサキ</t>
    </rPh>
    <rPh sb="9" eb="11">
      <t>ケイタイ</t>
    </rPh>
    <phoneticPr fontId="1"/>
  </si>
  <si>
    <t>氏　　名</t>
    <phoneticPr fontId="1"/>
  </si>
  <si>
    <t>学年
または
年齢</t>
    <phoneticPr fontId="1"/>
  </si>
</sst>
</file>

<file path=xl/styles.xml><?xml version="1.0" encoding="utf-8"?>
<styleSheet xmlns="http://schemas.openxmlformats.org/spreadsheetml/2006/main">
  <numFmts count="3">
    <numFmt numFmtId="176" formatCode="#,##0_ "/>
    <numFmt numFmtId="177" formatCode="0_);[Red]\(0\)"/>
    <numFmt numFmtId="178" formatCode="#,##0_);[Red]\(#,##0\)"/>
  </numFmts>
  <fonts count="22">
    <font>
      <sz val="12"/>
      <name val="Arial"/>
      <family val="2"/>
    </font>
    <font>
      <sz val="6"/>
      <name val="ＭＳ Ｐゴシック"/>
      <family val="3"/>
      <charset val="128"/>
    </font>
    <font>
      <sz val="11"/>
      <color indexed="8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HG丸ｺﾞｼｯｸM-PRO"/>
      <family val="3"/>
      <charset val="128"/>
    </font>
    <font>
      <sz val="6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12"/>
      <color indexed="8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9"/>
      <name val="HG丸ｺﾞｼｯｸM-PRO"/>
      <family val="3"/>
      <charset val="128"/>
    </font>
    <font>
      <sz val="9"/>
      <name val="ＭＳ Ｐゴシック"/>
      <family val="3"/>
      <charset val="128"/>
    </font>
    <font>
      <sz val="9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2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double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double">
        <color indexed="64"/>
      </bottom>
      <diagonal style="thin">
        <color indexed="64"/>
      </diagonal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62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top"/>
    </xf>
    <xf numFmtId="0" fontId="3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8" fillId="0" borderId="0" xfId="0" applyFont="1" applyBorder="1" applyAlignment="1"/>
    <xf numFmtId="0" fontId="3" fillId="0" borderId="0" xfId="0" applyFont="1" applyAlignment="1"/>
    <xf numFmtId="0" fontId="3" fillId="0" borderId="5" xfId="0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6" xfId="0" applyFont="1" applyBorder="1" applyAlignment="1"/>
    <xf numFmtId="0" fontId="7" fillId="0" borderId="7" xfId="0" applyFont="1" applyBorder="1" applyAlignment="1"/>
    <xf numFmtId="0" fontId="7" fillId="0" borderId="0" xfId="0" applyFont="1" applyBorder="1" applyAlignment="1"/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horizontal="right" vertical="center"/>
    </xf>
    <xf numFmtId="0" fontId="3" fillId="0" borderId="0" xfId="0" applyFont="1" applyBorder="1" applyAlignment="1">
      <alignment horizontal="right"/>
    </xf>
    <xf numFmtId="0" fontId="3" fillId="0" borderId="3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1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15" fillId="0" borderId="20" xfId="0" applyFont="1" applyBorder="1" applyAlignment="1">
      <alignment horizontal="center" vertical="center"/>
    </xf>
    <xf numFmtId="0" fontId="3" fillId="0" borderId="21" xfId="0" applyFont="1" applyBorder="1" applyAlignment="1" applyProtection="1">
      <alignment horizontal="center" vertical="center"/>
      <protection locked="0"/>
    </xf>
    <xf numFmtId="177" fontId="3" fillId="0" borderId="2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 shrinkToFit="1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77" fontId="3" fillId="0" borderId="1" xfId="0" applyNumberFormat="1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10" fillId="0" borderId="5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vertical="center"/>
    </xf>
    <xf numFmtId="176" fontId="3" fillId="0" borderId="24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top"/>
    </xf>
    <xf numFmtId="0" fontId="19" fillId="0" borderId="6" xfId="0" applyFont="1" applyBorder="1" applyAlignment="1">
      <alignment horizontal="center" vertical="top"/>
    </xf>
    <xf numFmtId="0" fontId="19" fillId="0" borderId="0" xfId="0" applyFont="1" applyBorder="1" applyAlignment="1">
      <alignment horizontal="center" vertical="top"/>
    </xf>
    <xf numFmtId="176" fontId="16" fillId="0" borderId="20" xfId="0" applyNumberFormat="1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176" fontId="3" fillId="0" borderId="41" xfId="0" applyNumberFormat="1" applyFont="1" applyBorder="1" applyAlignment="1">
      <alignment horizontal="center" vertical="center"/>
    </xf>
    <xf numFmtId="176" fontId="3" fillId="0" borderId="42" xfId="0" applyNumberFormat="1" applyFont="1" applyBorder="1" applyAlignment="1">
      <alignment horizontal="center" vertical="center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 shrinkToFit="1"/>
    </xf>
    <xf numFmtId="0" fontId="21" fillId="0" borderId="18" xfId="0" applyFont="1" applyBorder="1" applyAlignment="1">
      <alignment horizontal="center" vertical="center" wrapText="1" shrinkToFit="1"/>
    </xf>
    <xf numFmtId="0" fontId="21" fillId="0" borderId="28" xfId="0" applyFont="1" applyBorder="1" applyAlignment="1">
      <alignment horizontal="center" vertical="center" wrapText="1" shrinkToFit="1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11" xfId="0" applyFont="1" applyBorder="1" applyAlignment="1" applyProtection="1">
      <alignment horizontal="center" vertical="center"/>
      <protection locked="0"/>
    </xf>
    <xf numFmtId="0" fontId="16" fillId="0" borderId="27" xfId="0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27" xfId="0" applyFont="1" applyBorder="1" applyAlignment="1" applyProtection="1">
      <alignment horizontal="center" vertical="center"/>
      <protection locked="0"/>
    </xf>
    <xf numFmtId="0" fontId="7" fillId="0" borderId="54" xfId="0" applyFont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3" fillId="2" borderId="57" xfId="0" applyFont="1" applyFill="1" applyBorder="1" applyAlignment="1">
      <alignment horizontal="center" vertical="center"/>
    </xf>
    <xf numFmtId="0" fontId="3" fillId="2" borderId="58" xfId="0" applyFont="1" applyFill="1" applyBorder="1" applyAlignment="1">
      <alignment horizontal="center" vertical="center"/>
    </xf>
    <xf numFmtId="0" fontId="3" fillId="0" borderId="59" xfId="0" applyFont="1" applyBorder="1" applyAlignment="1" applyProtection="1">
      <alignment horizontal="center" vertical="center"/>
      <protection locked="0"/>
    </xf>
    <xf numFmtId="0" fontId="3" fillId="0" borderId="60" xfId="0" applyFont="1" applyBorder="1" applyAlignment="1" applyProtection="1">
      <alignment horizontal="center" vertical="center"/>
      <protection locked="0"/>
    </xf>
    <xf numFmtId="176" fontId="3" fillId="0" borderId="43" xfId="0" applyNumberFormat="1" applyFont="1" applyBorder="1" applyAlignment="1">
      <alignment horizontal="center" vertical="center"/>
    </xf>
    <xf numFmtId="176" fontId="3" fillId="0" borderId="44" xfId="0" applyNumberFormat="1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53" xfId="0" applyFont="1" applyFill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4" fillId="0" borderId="11" xfId="0" applyFont="1" applyBorder="1" applyAlignment="1" applyProtection="1">
      <alignment horizontal="center" vertical="center"/>
      <protection locked="0"/>
    </xf>
    <xf numFmtId="0" fontId="14" fillId="0" borderId="27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/>
    </xf>
    <xf numFmtId="0" fontId="7" fillId="0" borderId="48" xfId="0" applyFont="1" applyBorder="1" applyAlignment="1">
      <alignment horizontal="center" vertical="center" wrapText="1" shrinkToFit="1"/>
    </xf>
    <xf numFmtId="0" fontId="7" fillId="0" borderId="49" xfId="0" applyFont="1" applyBorder="1" applyAlignment="1">
      <alignment horizontal="center" vertical="center" wrapText="1" shrinkToFit="1"/>
    </xf>
    <xf numFmtId="0" fontId="7" fillId="0" borderId="14" xfId="0" applyFont="1" applyBorder="1" applyAlignment="1">
      <alignment horizontal="center" vertical="center" wrapText="1" shrinkToFit="1"/>
    </xf>
    <xf numFmtId="0" fontId="3" fillId="0" borderId="46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47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3" fillId="0" borderId="3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176" fontId="3" fillId="0" borderId="24" xfId="0" applyNumberFormat="1" applyFont="1" applyBorder="1" applyAlignment="1">
      <alignment horizontal="center" vertical="center"/>
    </xf>
    <xf numFmtId="176" fontId="3" fillId="0" borderId="35" xfId="0" applyNumberFormat="1" applyFont="1" applyBorder="1" applyAlignment="1">
      <alignment horizontal="center" vertical="center"/>
    </xf>
    <xf numFmtId="176" fontId="3" fillId="0" borderId="30" xfId="0" applyNumberFormat="1" applyFont="1" applyBorder="1" applyAlignment="1">
      <alignment horizontal="center" vertical="center"/>
    </xf>
    <xf numFmtId="176" fontId="3" fillId="0" borderId="36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176" fontId="3" fillId="0" borderId="34" xfId="0" applyNumberFormat="1" applyFont="1" applyBorder="1" applyAlignment="1">
      <alignment horizontal="center" vertical="center"/>
    </xf>
    <xf numFmtId="176" fontId="3" fillId="0" borderId="33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center" vertical="center"/>
      <protection locked="0"/>
    </xf>
    <xf numFmtId="0" fontId="12" fillId="0" borderId="27" xfId="0" applyFont="1" applyBorder="1" applyAlignment="1" applyProtection="1">
      <alignment horizontal="center" vertical="center"/>
      <protection locked="0"/>
    </xf>
    <xf numFmtId="0" fontId="21" fillId="0" borderId="2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178" fontId="3" fillId="0" borderId="11" xfId="0" applyNumberFormat="1" applyFont="1" applyBorder="1" applyAlignment="1">
      <alignment horizontal="center" vertical="center"/>
    </xf>
    <xf numFmtId="178" fontId="3" fillId="0" borderId="27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35</xdr:row>
      <xdr:rowOff>28575</xdr:rowOff>
    </xdr:from>
    <xdr:to>
      <xdr:col>8</xdr:col>
      <xdr:colOff>9525</xdr:colOff>
      <xdr:row>39</xdr:row>
      <xdr:rowOff>0</xdr:rowOff>
    </xdr:to>
    <xdr:cxnSp macro="">
      <xdr:nvCxnSpPr>
        <xdr:cNvPr id="3" name="直線コネクタ 2"/>
        <xdr:cNvCxnSpPr/>
      </xdr:nvCxnSpPr>
      <xdr:spPr>
        <a:xfrm flipH="1">
          <a:off x="4219575" y="10906125"/>
          <a:ext cx="723900" cy="9239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</xdr:colOff>
      <xdr:row>35</xdr:row>
      <xdr:rowOff>19050</xdr:rowOff>
    </xdr:from>
    <xdr:to>
      <xdr:col>8</xdr:col>
      <xdr:colOff>714375</xdr:colOff>
      <xdr:row>41</xdr:row>
      <xdr:rowOff>257175</xdr:rowOff>
    </xdr:to>
    <xdr:cxnSp macro="">
      <xdr:nvCxnSpPr>
        <xdr:cNvPr id="6" name="直線コネクタ 5"/>
        <xdr:cNvCxnSpPr/>
      </xdr:nvCxnSpPr>
      <xdr:spPr>
        <a:xfrm flipH="1">
          <a:off x="4229100" y="10896600"/>
          <a:ext cx="1419225" cy="16859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</xdr:colOff>
      <xdr:row>39</xdr:row>
      <xdr:rowOff>19050</xdr:rowOff>
    </xdr:from>
    <xdr:to>
      <xdr:col>8</xdr:col>
      <xdr:colOff>695325</xdr:colOff>
      <xdr:row>41</xdr:row>
      <xdr:rowOff>257175</xdr:rowOff>
    </xdr:to>
    <xdr:cxnSp macro="">
      <xdr:nvCxnSpPr>
        <xdr:cNvPr id="12" name="直線コネクタ 11"/>
        <xdr:cNvCxnSpPr/>
      </xdr:nvCxnSpPr>
      <xdr:spPr>
        <a:xfrm flipH="1">
          <a:off x="4943475" y="11849100"/>
          <a:ext cx="685800" cy="733425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U53"/>
  <sheetViews>
    <sheetView tabSelected="1" zoomScaleNormal="100" workbookViewId="0">
      <selection activeCell="S36" sqref="S36"/>
    </sheetView>
  </sheetViews>
  <sheetFormatPr defaultRowHeight="13.5"/>
  <cols>
    <col min="1" max="1" width="3.6640625" style="4" customWidth="1"/>
    <col min="2" max="2" width="11.6640625" style="4" bestFit="1" customWidth="1"/>
    <col min="3" max="5" width="8.44140625" style="4" customWidth="1"/>
    <col min="6" max="7" width="4.21875" style="4" customWidth="1"/>
    <col min="8" max="9" width="8.44140625" style="4" customWidth="1"/>
    <col min="10" max="12" width="6.44140625" style="4" customWidth="1"/>
    <col min="13" max="16" width="8.33203125" style="4" customWidth="1"/>
    <col min="17" max="17" width="2.6640625" style="4" bestFit="1" customWidth="1"/>
    <col min="18" max="30" width="5.44140625" style="4" customWidth="1"/>
    <col min="31" max="32" width="8.88671875" style="4"/>
    <col min="33" max="33" width="3.109375" style="4" bestFit="1" customWidth="1"/>
    <col min="34" max="46" width="4.88671875" style="4" bestFit="1" customWidth="1"/>
    <col min="47" max="16384" width="8.88671875" style="4"/>
  </cols>
  <sheetData>
    <row r="1" spans="1:21" ht="21.75" customHeight="1">
      <c r="N1" s="26" t="s">
        <v>38</v>
      </c>
      <c r="O1" s="25"/>
    </row>
    <row r="2" spans="1:21" s="2" customFormat="1" ht="38.25" customHeight="1" thickBot="1">
      <c r="A2" s="109" t="s">
        <v>47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"/>
    </row>
    <row r="3" spans="1:21" s="2" customFormat="1" ht="30.75" customHeight="1" thickBot="1">
      <c r="A3" s="152" t="s">
        <v>34</v>
      </c>
      <c r="B3" s="153"/>
      <c r="C3" s="154"/>
      <c r="D3" s="155"/>
      <c r="E3" s="155"/>
      <c r="F3" s="155"/>
      <c r="G3" s="155"/>
      <c r="H3" s="156"/>
      <c r="I3" s="158" t="s">
        <v>32</v>
      </c>
      <c r="J3" s="159"/>
      <c r="K3" s="120"/>
      <c r="L3" s="120"/>
      <c r="M3" s="120"/>
      <c r="N3" s="120"/>
      <c r="O3" s="121"/>
      <c r="P3" s="1"/>
    </row>
    <row r="4" spans="1:21" s="2" customFormat="1" ht="30.75" customHeight="1" thickBot="1">
      <c r="A4" s="114" t="s">
        <v>33</v>
      </c>
      <c r="B4" s="115"/>
      <c r="C4" s="78"/>
      <c r="D4" s="79"/>
      <c r="E4" s="79"/>
      <c r="F4" s="79"/>
      <c r="G4" s="79"/>
      <c r="H4" s="79"/>
      <c r="I4" s="80"/>
      <c r="J4" s="115" t="s">
        <v>44</v>
      </c>
      <c r="K4" s="157"/>
      <c r="L4" s="83"/>
      <c r="M4" s="83"/>
      <c r="N4" s="83"/>
      <c r="O4" s="84"/>
      <c r="P4" s="1"/>
    </row>
    <row r="5" spans="1:21" s="2" customFormat="1" ht="30.75" customHeight="1" thickBot="1">
      <c r="A5" s="76" t="s">
        <v>49</v>
      </c>
      <c r="B5" s="77"/>
      <c r="C5" s="78"/>
      <c r="D5" s="79"/>
      <c r="E5" s="79"/>
      <c r="F5" s="79"/>
      <c r="G5" s="79"/>
      <c r="H5" s="79"/>
      <c r="I5" s="80"/>
      <c r="J5" s="81" t="s">
        <v>50</v>
      </c>
      <c r="K5" s="82"/>
      <c r="L5" s="83"/>
      <c r="M5" s="83"/>
      <c r="N5" s="83"/>
      <c r="O5" s="84"/>
      <c r="P5" s="1"/>
    </row>
    <row r="6" spans="1:21" ht="11.25" customHeight="1" thickBo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24"/>
      <c r="N6" s="24"/>
      <c r="O6" s="24"/>
      <c r="P6" s="3"/>
    </row>
    <row r="7" spans="1:21" ht="15" customHeight="1">
      <c r="A7" s="117" t="s">
        <v>0</v>
      </c>
      <c r="B7" s="116" t="s">
        <v>35</v>
      </c>
      <c r="C7" s="116" t="s">
        <v>9</v>
      </c>
      <c r="D7" s="97" t="s">
        <v>51</v>
      </c>
      <c r="E7" s="98"/>
      <c r="F7" s="99"/>
      <c r="G7" s="97" t="s">
        <v>1</v>
      </c>
      <c r="H7" s="98"/>
      <c r="I7" s="98"/>
      <c r="J7" s="116" t="s">
        <v>2</v>
      </c>
      <c r="K7" s="88" t="s">
        <v>52</v>
      </c>
      <c r="L7" s="110" t="s">
        <v>10</v>
      </c>
      <c r="M7" s="111" t="s">
        <v>48</v>
      </c>
      <c r="N7" s="125" t="s">
        <v>11</v>
      </c>
      <c r="O7" s="85" t="s">
        <v>39</v>
      </c>
      <c r="P7" s="3"/>
      <c r="U7" s="3"/>
    </row>
    <row r="8" spans="1:21" ht="15" customHeight="1">
      <c r="A8" s="118"/>
      <c r="B8" s="112"/>
      <c r="C8" s="112"/>
      <c r="D8" s="100"/>
      <c r="E8" s="101"/>
      <c r="F8" s="102"/>
      <c r="G8" s="100"/>
      <c r="H8" s="101"/>
      <c r="I8" s="101"/>
      <c r="J8" s="112"/>
      <c r="K8" s="89"/>
      <c r="L8" s="100"/>
      <c r="M8" s="112"/>
      <c r="N8" s="126"/>
      <c r="O8" s="86"/>
      <c r="P8" s="3"/>
    </row>
    <row r="9" spans="1:21" ht="14.25" customHeight="1" thickBot="1">
      <c r="A9" s="119"/>
      <c r="B9" s="113"/>
      <c r="C9" s="113"/>
      <c r="D9" s="103"/>
      <c r="E9" s="104"/>
      <c r="F9" s="105"/>
      <c r="G9" s="103"/>
      <c r="H9" s="104"/>
      <c r="I9" s="104"/>
      <c r="J9" s="113"/>
      <c r="K9" s="90"/>
      <c r="L9" s="103"/>
      <c r="M9" s="113"/>
      <c r="N9" s="127"/>
      <c r="O9" s="87"/>
      <c r="P9" s="3"/>
    </row>
    <row r="10" spans="1:21" ht="22.5" customHeight="1" thickTop="1" thickBot="1">
      <c r="A10" s="33" t="s">
        <v>12</v>
      </c>
      <c r="B10" s="34" t="s">
        <v>40</v>
      </c>
      <c r="C10" s="34">
        <v>3</v>
      </c>
      <c r="D10" s="106" t="s">
        <v>36</v>
      </c>
      <c r="E10" s="107"/>
      <c r="F10" s="108"/>
      <c r="G10" s="91" t="s">
        <v>37</v>
      </c>
      <c r="H10" s="92"/>
      <c r="I10" s="92"/>
      <c r="J10" s="35" t="s">
        <v>13</v>
      </c>
      <c r="K10" s="36" t="s">
        <v>14</v>
      </c>
      <c r="L10" s="34">
        <v>4</v>
      </c>
      <c r="M10" s="37" t="s">
        <v>15</v>
      </c>
      <c r="N10" s="38" t="s">
        <v>15</v>
      </c>
      <c r="O10" s="39" t="s">
        <v>15</v>
      </c>
      <c r="P10" s="3"/>
    </row>
    <row r="11" spans="1:21" ht="26.25" customHeight="1" thickTop="1">
      <c r="A11" s="41">
        <v>1</v>
      </c>
      <c r="B11" s="47"/>
      <c r="C11" s="48"/>
      <c r="D11" s="128"/>
      <c r="E11" s="129"/>
      <c r="F11" s="130"/>
      <c r="G11" s="93"/>
      <c r="H11" s="94"/>
      <c r="I11" s="94"/>
      <c r="J11" s="49" t="s">
        <v>29</v>
      </c>
      <c r="K11" s="47"/>
      <c r="L11" s="47"/>
      <c r="M11" s="50"/>
      <c r="N11" s="50"/>
      <c r="O11" s="51"/>
    </row>
    <row r="12" spans="1:21" ht="26.25" customHeight="1">
      <c r="A12" s="29">
        <v>2</v>
      </c>
      <c r="B12" s="52"/>
      <c r="C12" s="53"/>
      <c r="D12" s="69"/>
      <c r="E12" s="70"/>
      <c r="F12" s="71"/>
      <c r="G12" s="69"/>
      <c r="H12" s="70"/>
      <c r="I12" s="70"/>
      <c r="J12" s="49" t="s">
        <v>29</v>
      </c>
      <c r="K12" s="52"/>
      <c r="L12" s="52"/>
      <c r="M12" s="50"/>
      <c r="N12" s="50"/>
      <c r="O12" s="54"/>
    </row>
    <row r="13" spans="1:21" ht="26.25" customHeight="1">
      <c r="A13" s="29">
        <v>3</v>
      </c>
      <c r="B13" s="52"/>
      <c r="C13" s="53"/>
      <c r="D13" s="69"/>
      <c r="E13" s="70"/>
      <c r="F13" s="71"/>
      <c r="G13" s="69"/>
      <c r="H13" s="70"/>
      <c r="I13" s="70"/>
      <c r="J13" s="49" t="s">
        <v>29</v>
      </c>
      <c r="K13" s="52"/>
      <c r="L13" s="52"/>
      <c r="M13" s="50"/>
      <c r="N13" s="50"/>
      <c r="O13" s="54"/>
    </row>
    <row r="14" spans="1:21" ht="26.25" customHeight="1">
      <c r="A14" s="29">
        <v>4</v>
      </c>
      <c r="B14" s="52"/>
      <c r="C14" s="53"/>
      <c r="D14" s="69"/>
      <c r="E14" s="70"/>
      <c r="F14" s="71"/>
      <c r="G14" s="69"/>
      <c r="H14" s="70"/>
      <c r="I14" s="70"/>
      <c r="J14" s="49" t="s">
        <v>29</v>
      </c>
      <c r="K14" s="52"/>
      <c r="L14" s="52"/>
      <c r="M14" s="50"/>
      <c r="N14" s="50"/>
      <c r="O14" s="54"/>
    </row>
    <row r="15" spans="1:21" ht="26.25" customHeight="1">
      <c r="A15" s="29">
        <v>5</v>
      </c>
      <c r="B15" s="52"/>
      <c r="C15" s="53"/>
      <c r="D15" s="69"/>
      <c r="E15" s="70"/>
      <c r="F15" s="71"/>
      <c r="G15" s="69"/>
      <c r="H15" s="70"/>
      <c r="I15" s="70"/>
      <c r="J15" s="49" t="s">
        <v>29</v>
      </c>
      <c r="K15" s="52"/>
      <c r="L15" s="52"/>
      <c r="M15" s="50"/>
      <c r="N15" s="50"/>
      <c r="O15" s="54"/>
    </row>
    <row r="16" spans="1:21" ht="26.25" customHeight="1">
      <c r="A16" s="29">
        <v>6</v>
      </c>
      <c r="B16" s="52"/>
      <c r="C16" s="53"/>
      <c r="D16" s="69"/>
      <c r="E16" s="70"/>
      <c r="F16" s="71"/>
      <c r="G16" s="69"/>
      <c r="H16" s="70"/>
      <c r="I16" s="70"/>
      <c r="J16" s="49" t="s">
        <v>29</v>
      </c>
      <c r="K16" s="52"/>
      <c r="L16" s="52"/>
      <c r="M16" s="50"/>
      <c r="N16" s="50"/>
      <c r="O16" s="54"/>
    </row>
    <row r="17" spans="1:17" ht="26.25" customHeight="1">
      <c r="A17" s="29">
        <v>7</v>
      </c>
      <c r="B17" s="52"/>
      <c r="C17" s="53"/>
      <c r="D17" s="69"/>
      <c r="E17" s="70"/>
      <c r="F17" s="71"/>
      <c r="G17" s="69"/>
      <c r="H17" s="70"/>
      <c r="I17" s="70"/>
      <c r="J17" s="49" t="s">
        <v>29</v>
      </c>
      <c r="K17" s="52"/>
      <c r="L17" s="52"/>
      <c r="M17" s="50"/>
      <c r="N17" s="50"/>
      <c r="O17" s="54"/>
    </row>
    <row r="18" spans="1:17" ht="26.25" customHeight="1">
      <c r="A18" s="29">
        <v>8</v>
      </c>
      <c r="B18" s="52"/>
      <c r="C18" s="53"/>
      <c r="D18" s="69"/>
      <c r="E18" s="70"/>
      <c r="F18" s="71"/>
      <c r="G18" s="69"/>
      <c r="H18" s="70"/>
      <c r="I18" s="70"/>
      <c r="J18" s="49" t="s">
        <v>29</v>
      </c>
      <c r="K18" s="52"/>
      <c r="L18" s="52"/>
      <c r="M18" s="50"/>
      <c r="N18" s="50"/>
      <c r="O18" s="54"/>
    </row>
    <row r="19" spans="1:17" ht="26.25" customHeight="1">
      <c r="A19" s="29">
        <v>9</v>
      </c>
      <c r="B19" s="52"/>
      <c r="C19" s="53"/>
      <c r="D19" s="69"/>
      <c r="E19" s="70"/>
      <c r="F19" s="71"/>
      <c r="G19" s="69"/>
      <c r="H19" s="70"/>
      <c r="I19" s="70"/>
      <c r="J19" s="49" t="s">
        <v>29</v>
      </c>
      <c r="K19" s="52"/>
      <c r="L19" s="52"/>
      <c r="M19" s="50"/>
      <c r="N19" s="50"/>
      <c r="O19" s="54"/>
    </row>
    <row r="20" spans="1:17" ht="26.25" customHeight="1">
      <c r="A20" s="29">
        <v>10</v>
      </c>
      <c r="B20" s="52"/>
      <c r="C20" s="53"/>
      <c r="D20" s="69"/>
      <c r="E20" s="70"/>
      <c r="F20" s="71"/>
      <c r="G20" s="69"/>
      <c r="H20" s="70"/>
      <c r="I20" s="70"/>
      <c r="J20" s="49" t="s">
        <v>29</v>
      </c>
      <c r="K20" s="52"/>
      <c r="L20" s="52"/>
      <c r="M20" s="50"/>
      <c r="N20" s="50"/>
      <c r="O20" s="54"/>
    </row>
    <row r="21" spans="1:17" ht="26.25" customHeight="1">
      <c r="A21" s="29">
        <v>11</v>
      </c>
      <c r="B21" s="52"/>
      <c r="C21" s="53"/>
      <c r="D21" s="69"/>
      <c r="E21" s="70"/>
      <c r="F21" s="71"/>
      <c r="G21" s="69"/>
      <c r="H21" s="70"/>
      <c r="I21" s="70"/>
      <c r="J21" s="49" t="s">
        <v>29</v>
      </c>
      <c r="K21" s="52"/>
      <c r="L21" s="52"/>
      <c r="M21" s="50"/>
      <c r="N21" s="50"/>
      <c r="O21" s="54"/>
    </row>
    <row r="22" spans="1:17" ht="26.25" customHeight="1">
      <c r="A22" s="29">
        <v>12</v>
      </c>
      <c r="B22" s="52"/>
      <c r="C22" s="53"/>
      <c r="D22" s="69"/>
      <c r="E22" s="70"/>
      <c r="F22" s="71"/>
      <c r="G22" s="69"/>
      <c r="H22" s="70"/>
      <c r="I22" s="70"/>
      <c r="J22" s="49" t="s">
        <v>29</v>
      </c>
      <c r="K22" s="52"/>
      <c r="L22" s="52"/>
      <c r="M22" s="50"/>
      <c r="N22" s="50"/>
      <c r="O22" s="54"/>
    </row>
    <row r="23" spans="1:17" ht="26.25" customHeight="1">
      <c r="A23" s="29">
        <v>13</v>
      </c>
      <c r="B23" s="52"/>
      <c r="C23" s="53"/>
      <c r="D23" s="69"/>
      <c r="E23" s="70"/>
      <c r="F23" s="71"/>
      <c r="G23" s="69"/>
      <c r="H23" s="70"/>
      <c r="I23" s="70"/>
      <c r="J23" s="49" t="s">
        <v>29</v>
      </c>
      <c r="K23" s="52"/>
      <c r="L23" s="52"/>
      <c r="M23" s="50"/>
      <c r="N23" s="50"/>
      <c r="O23" s="54"/>
    </row>
    <row r="24" spans="1:17" ht="26.25" customHeight="1">
      <c r="A24" s="29">
        <v>14</v>
      </c>
      <c r="B24" s="52"/>
      <c r="C24" s="53"/>
      <c r="D24" s="69"/>
      <c r="E24" s="70"/>
      <c r="F24" s="71"/>
      <c r="G24" s="69"/>
      <c r="H24" s="70"/>
      <c r="I24" s="70"/>
      <c r="J24" s="49" t="s">
        <v>29</v>
      </c>
      <c r="K24" s="52"/>
      <c r="L24" s="52"/>
      <c r="M24" s="50"/>
      <c r="N24" s="50"/>
      <c r="O24" s="54"/>
    </row>
    <row r="25" spans="1:17" ht="26.25" customHeight="1">
      <c r="A25" s="29">
        <v>15</v>
      </c>
      <c r="B25" s="52"/>
      <c r="C25" s="53"/>
      <c r="D25" s="69"/>
      <c r="E25" s="70"/>
      <c r="F25" s="71"/>
      <c r="G25" s="69"/>
      <c r="H25" s="70"/>
      <c r="I25" s="70"/>
      <c r="J25" s="49" t="s">
        <v>29</v>
      </c>
      <c r="K25" s="52"/>
      <c r="L25" s="52"/>
      <c r="M25" s="50"/>
      <c r="N25" s="50"/>
      <c r="O25" s="54"/>
    </row>
    <row r="26" spans="1:17" ht="26.25" customHeight="1">
      <c r="A26" s="29">
        <v>16</v>
      </c>
      <c r="B26" s="52"/>
      <c r="C26" s="53"/>
      <c r="D26" s="69"/>
      <c r="E26" s="70"/>
      <c r="F26" s="71"/>
      <c r="G26" s="69"/>
      <c r="H26" s="70"/>
      <c r="I26" s="70"/>
      <c r="J26" s="49" t="s">
        <v>29</v>
      </c>
      <c r="K26" s="52"/>
      <c r="L26" s="52"/>
      <c r="M26" s="50"/>
      <c r="N26" s="50"/>
      <c r="O26" s="54"/>
    </row>
    <row r="27" spans="1:17" ht="26.25" customHeight="1">
      <c r="A27" s="29">
        <v>17</v>
      </c>
      <c r="B27" s="52"/>
      <c r="C27" s="53"/>
      <c r="D27" s="69"/>
      <c r="E27" s="70"/>
      <c r="F27" s="71"/>
      <c r="G27" s="69"/>
      <c r="H27" s="70"/>
      <c r="I27" s="70"/>
      <c r="J27" s="49" t="s">
        <v>29</v>
      </c>
      <c r="K27" s="52"/>
      <c r="L27" s="52"/>
      <c r="M27" s="50"/>
      <c r="N27" s="50"/>
      <c r="O27" s="54"/>
    </row>
    <row r="28" spans="1:17" ht="26.25" customHeight="1">
      <c r="A28" s="29">
        <v>18</v>
      </c>
      <c r="B28" s="52"/>
      <c r="C28" s="53"/>
      <c r="D28" s="69"/>
      <c r="E28" s="70"/>
      <c r="F28" s="71"/>
      <c r="G28" s="69"/>
      <c r="H28" s="70"/>
      <c r="I28" s="70"/>
      <c r="J28" s="55" t="s">
        <v>29</v>
      </c>
      <c r="K28" s="52"/>
      <c r="L28" s="52"/>
      <c r="M28" s="50"/>
      <c r="N28" s="50"/>
      <c r="O28" s="54"/>
    </row>
    <row r="29" spans="1:17" ht="26.25" customHeight="1">
      <c r="A29" s="29">
        <v>19</v>
      </c>
      <c r="B29" s="52"/>
      <c r="C29" s="53"/>
      <c r="D29" s="69"/>
      <c r="E29" s="70"/>
      <c r="F29" s="71"/>
      <c r="G29" s="69"/>
      <c r="H29" s="70"/>
      <c r="I29" s="70"/>
      <c r="J29" s="55" t="s">
        <v>29</v>
      </c>
      <c r="K29" s="52"/>
      <c r="L29" s="52"/>
      <c r="M29" s="50"/>
      <c r="N29" s="50"/>
      <c r="O29" s="54"/>
    </row>
    <row r="30" spans="1:17" ht="26.25" customHeight="1" thickBot="1">
      <c r="A30" s="29">
        <v>20</v>
      </c>
      <c r="B30" s="52"/>
      <c r="C30" s="53"/>
      <c r="D30" s="72"/>
      <c r="E30" s="73"/>
      <c r="F30" s="74"/>
      <c r="G30" s="72"/>
      <c r="H30" s="73"/>
      <c r="I30" s="73"/>
      <c r="J30" s="56" t="s">
        <v>29</v>
      </c>
      <c r="K30" s="57"/>
      <c r="L30" s="57"/>
      <c r="M30" s="58"/>
      <c r="N30" s="59"/>
      <c r="O30" s="54"/>
    </row>
    <row r="31" spans="1:17" ht="21" customHeight="1" thickBot="1">
      <c r="A31" s="21"/>
      <c r="B31" s="21"/>
      <c r="C31" s="21"/>
      <c r="D31" s="21"/>
      <c r="E31" s="21"/>
      <c r="F31" s="21"/>
      <c r="G31" s="23"/>
      <c r="H31" s="23"/>
      <c r="I31" s="6"/>
      <c r="J31" s="6"/>
      <c r="K31" s="6"/>
      <c r="L31" s="6" t="s">
        <v>16</v>
      </c>
      <c r="M31" s="7">
        <f>COUNTIF(M11:M30,"○")</f>
        <v>0</v>
      </c>
      <c r="N31" s="9">
        <f>COUNTIF(N11:N30,"○")</f>
        <v>0</v>
      </c>
      <c r="O31" s="40">
        <f>COUNTIF(O11:O30,"○")</f>
        <v>0</v>
      </c>
      <c r="P31" s="3"/>
      <c r="Q31" s="3"/>
    </row>
    <row r="32" spans="1:17" ht="20.25" customHeight="1" thickBot="1">
      <c r="F32" s="22"/>
      <c r="G32" s="23"/>
      <c r="H32" s="23"/>
      <c r="I32" s="3"/>
      <c r="J32" s="3"/>
      <c r="K32" s="8"/>
      <c r="L32" s="8"/>
      <c r="M32" s="62" t="s">
        <v>17</v>
      </c>
      <c r="N32" s="63" t="s">
        <v>18</v>
      </c>
      <c r="O32" s="64" t="s">
        <v>18</v>
      </c>
    </row>
    <row r="33" spans="1:17" ht="27" customHeight="1" thickBot="1">
      <c r="A33" s="147" t="s">
        <v>21</v>
      </c>
      <c r="B33" s="148"/>
      <c r="C33" s="148"/>
      <c r="D33" s="148"/>
      <c r="E33" s="148"/>
      <c r="F33" s="42" t="s">
        <v>30</v>
      </c>
      <c r="G33" s="44"/>
      <c r="H33" s="30" t="s">
        <v>18</v>
      </c>
      <c r="I33" s="27" t="s">
        <v>19</v>
      </c>
      <c r="J33" s="160">
        <f>G33*130</f>
        <v>0</v>
      </c>
      <c r="K33" s="161"/>
      <c r="L33" s="10" t="s">
        <v>20</v>
      </c>
      <c r="M33" s="123" t="s">
        <v>45</v>
      </c>
      <c r="N33" s="124"/>
      <c r="O33" s="124"/>
    </row>
    <row r="34" spans="1:17" ht="27" customHeight="1" thickBot="1">
      <c r="A34" s="147" t="s">
        <v>42</v>
      </c>
      <c r="B34" s="148"/>
      <c r="C34" s="148"/>
      <c r="D34" s="148"/>
      <c r="E34" s="148"/>
      <c r="F34" s="43" t="s">
        <v>30</v>
      </c>
      <c r="G34" s="45"/>
      <c r="H34" s="31" t="s">
        <v>18</v>
      </c>
      <c r="I34" s="28" t="s">
        <v>19</v>
      </c>
      <c r="J34" s="160">
        <f>G34*600</f>
        <v>0</v>
      </c>
      <c r="K34" s="161"/>
      <c r="L34" s="10" t="s">
        <v>20</v>
      </c>
      <c r="M34" s="124"/>
      <c r="N34" s="124"/>
      <c r="O34" s="124"/>
    </row>
    <row r="35" spans="1:17" s="11" customFormat="1" ht="11.25" customHeight="1" thickBo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P35" s="3"/>
    </row>
    <row r="36" spans="1:17" s="11" customFormat="1" ht="15" customHeight="1">
      <c r="A36" s="143" t="s">
        <v>22</v>
      </c>
      <c r="B36" s="144"/>
      <c r="C36" s="12" t="s">
        <v>23</v>
      </c>
      <c r="D36" s="12" t="s">
        <v>3</v>
      </c>
      <c r="E36" s="12" t="s">
        <v>4</v>
      </c>
      <c r="F36" s="131" t="s">
        <v>5</v>
      </c>
      <c r="G36" s="144"/>
      <c r="H36" s="12"/>
      <c r="I36" s="12"/>
      <c r="J36" s="131" t="s">
        <v>24</v>
      </c>
      <c r="K36" s="132"/>
      <c r="L36" s="13"/>
      <c r="M36" s="122" t="s">
        <v>26</v>
      </c>
      <c r="N36" s="122"/>
      <c r="O36" s="3"/>
    </row>
    <row r="37" spans="1:17" s="11" customFormat="1" ht="18" customHeight="1" thickBot="1">
      <c r="A37" s="149" t="s">
        <v>25</v>
      </c>
      <c r="B37" s="5" t="s">
        <v>6</v>
      </c>
      <c r="C37" s="14">
        <v>4000</v>
      </c>
      <c r="D37" s="14">
        <v>4000</v>
      </c>
      <c r="E37" s="14">
        <v>3000</v>
      </c>
      <c r="F37" s="139">
        <v>2000</v>
      </c>
      <c r="G37" s="140"/>
      <c r="H37" s="14"/>
      <c r="I37" s="14"/>
      <c r="J37" s="150"/>
      <c r="K37" s="151"/>
      <c r="M37" s="122"/>
      <c r="N37" s="122"/>
    </row>
    <row r="38" spans="1:17" s="11" customFormat="1" ht="21" customHeight="1" thickTop="1" thickBot="1">
      <c r="A38" s="135"/>
      <c r="B38" s="5" t="s">
        <v>27</v>
      </c>
      <c r="C38" s="14">
        <f>COUNTIF(C11:C30,1)</f>
        <v>0</v>
      </c>
      <c r="D38" s="14">
        <f>COUNTIF(C11:C30,2)</f>
        <v>0</v>
      </c>
      <c r="E38" s="14">
        <f>COUNTIF(C11:C30,3)</f>
        <v>0</v>
      </c>
      <c r="F38" s="139">
        <f>COUNTIF(C11:C30,4)</f>
        <v>0</v>
      </c>
      <c r="G38" s="140"/>
      <c r="H38" s="14"/>
      <c r="I38" s="61"/>
      <c r="J38" s="67">
        <f>C38+D38+E38+F38+H38+I38</f>
        <v>0</v>
      </c>
      <c r="K38" s="68"/>
      <c r="L38" s="15" t="s">
        <v>7</v>
      </c>
      <c r="M38" s="65">
        <f>J33+J34+J39+J42</f>
        <v>0</v>
      </c>
      <c r="N38" s="66"/>
      <c r="O38" s="46" t="s">
        <v>20</v>
      </c>
    </row>
    <row r="39" spans="1:17" s="11" customFormat="1" ht="21" customHeight="1" thickTop="1" thickBot="1">
      <c r="A39" s="136"/>
      <c r="B39" s="17" t="s">
        <v>8</v>
      </c>
      <c r="C39" s="18">
        <f>C38*4000</f>
        <v>0</v>
      </c>
      <c r="D39" s="18">
        <f>D38*4000</f>
        <v>0</v>
      </c>
      <c r="E39" s="18">
        <f>E38*3000</f>
        <v>0</v>
      </c>
      <c r="F39" s="141">
        <f>F38*2000</f>
        <v>0</v>
      </c>
      <c r="G39" s="142"/>
      <c r="H39" s="18"/>
      <c r="I39" s="18"/>
      <c r="J39" s="95">
        <f>C39+D39+E39+F39+H39+I39</f>
        <v>0</v>
      </c>
      <c r="K39" s="96"/>
      <c r="L39" s="10" t="s">
        <v>20</v>
      </c>
      <c r="N39" s="4"/>
      <c r="O39" s="4"/>
    </row>
    <row r="40" spans="1:17" s="11" customFormat="1" ht="18" customHeight="1" thickBot="1">
      <c r="A40" s="134" t="s">
        <v>28</v>
      </c>
      <c r="B40" s="12" t="s">
        <v>6</v>
      </c>
      <c r="C40" s="32">
        <v>1000</v>
      </c>
      <c r="D40" s="32">
        <v>1000</v>
      </c>
      <c r="E40" s="32">
        <v>1000</v>
      </c>
      <c r="F40" s="145">
        <v>500</v>
      </c>
      <c r="G40" s="146"/>
      <c r="H40" s="32"/>
      <c r="I40" s="32"/>
      <c r="J40" s="137"/>
      <c r="K40" s="138"/>
      <c r="L40" s="10"/>
      <c r="M40" s="16"/>
    </row>
    <row r="41" spans="1:17" s="11" customFormat="1" ht="21" customHeight="1" thickTop="1" thickBot="1">
      <c r="A41" s="135"/>
      <c r="B41" s="5" t="s">
        <v>27</v>
      </c>
      <c r="C41" s="14">
        <f>COUNTIFS(C11:C30,1,M11:M30,"○")</f>
        <v>0</v>
      </c>
      <c r="D41" s="14">
        <f>COUNTIFS(C11:C30,2,M11:M30,"○")</f>
        <v>0</v>
      </c>
      <c r="E41" s="14">
        <f>COUNTIFS(C11:C30,3,M11:M30,"○")</f>
        <v>0</v>
      </c>
      <c r="F41" s="139">
        <f>COUNTIFS(C11:C30,4,M11:M30,"○")</f>
        <v>0</v>
      </c>
      <c r="G41" s="140"/>
      <c r="H41" s="14"/>
      <c r="I41" s="61"/>
      <c r="J41" s="67">
        <f>C41+D41+E41+F41+H41+I41</f>
        <v>0</v>
      </c>
      <c r="K41" s="68"/>
      <c r="L41" s="10" t="s">
        <v>17</v>
      </c>
      <c r="N41" s="4"/>
    </row>
    <row r="42" spans="1:17" ht="21" customHeight="1" thickTop="1" thickBot="1">
      <c r="A42" s="136"/>
      <c r="B42" s="17" t="s">
        <v>8</v>
      </c>
      <c r="C42" s="18">
        <f>C41*1000</f>
        <v>0</v>
      </c>
      <c r="D42" s="18">
        <f>D41*1000</f>
        <v>0</v>
      </c>
      <c r="E42" s="18">
        <f>E41*1000</f>
        <v>0</v>
      </c>
      <c r="F42" s="141">
        <f>F41*500</f>
        <v>0</v>
      </c>
      <c r="G42" s="142"/>
      <c r="H42" s="18"/>
      <c r="I42" s="18"/>
      <c r="J42" s="95">
        <f>C42+D42+E42+F42+H42+I42</f>
        <v>0</v>
      </c>
      <c r="K42" s="96"/>
      <c r="L42" s="10" t="s">
        <v>20</v>
      </c>
      <c r="M42" s="75" t="s">
        <v>43</v>
      </c>
      <c r="N42" s="75"/>
      <c r="O42" s="75"/>
    </row>
    <row r="43" spans="1:17" ht="11.2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7">
      <c r="A44" s="133" t="s">
        <v>46</v>
      </c>
      <c r="B44" s="133"/>
      <c r="C44" s="133"/>
      <c r="D44" s="133"/>
      <c r="E44" s="133"/>
      <c r="F44" s="133"/>
      <c r="G44" s="133"/>
      <c r="H44" s="133"/>
      <c r="I44" s="133"/>
      <c r="J44" s="133"/>
      <c r="K44" s="60"/>
      <c r="L44" s="60"/>
      <c r="M44" s="60"/>
      <c r="N44" s="3"/>
      <c r="O44" s="3"/>
      <c r="P44" s="3"/>
      <c r="Q44" s="3"/>
    </row>
    <row r="45" spans="1:17">
      <c r="A45" s="133" t="s">
        <v>31</v>
      </c>
      <c r="B45" s="133"/>
      <c r="C45" s="133"/>
      <c r="D45" s="133"/>
      <c r="E45" s="133"/>
      <c r="F45" s="133"/>
      <c r="G45" s="133"/>
      <c r="H45" s="133"/>
      <c r="I45" s="133"/>
      <c r="J45" s="133"/>
      <c r="K45" s="3"/>
      <c r="L45" s="3"/>
      <c r="M45" s="3"/>
      <c r="N45" s="3"/>
      <c r="O45" s="3"/>
      <c r="P45" s="3"/>
      <c r="Q45" s="3"/>
    </row>
    <row r="46" spans="1:17">
      <c r="A46" s="19" t="s">
        <v>41</v>
      </c>
      <c r="K46" s="3"/>
      <c r="L46" s="3"/>
      <c r="M46" s="3"/>
      <c r="N46" s="3"/>
      <c r="O46" s="3"/>
      <c r="P46" s="3"/>
      <c r="Q46" s="3"/>
    </row>
    <row r="47" spans="1:17">
      <c r="A47" s="133"/>
      <c r="B47" s="133"/>
      <c r="C47" s="133"/>
      <c r="D47" s="133"/>
      <c r="E47" s="133"/>
      <c r="F47" s="133"/>
      <c r="G47" s="133"/>
      <c r="H47" s="133"/>
      <c r="I47" s="133"/>
      <c r="J47" s="133"/>
      <c r="K47" s="3"/>
      <c r="L47" s="3"/>
      <c r="M47" s="3"/>
      <c r="N47" s="3"/>
      <c r="O47" s="3"/>
      <c r="P47" s="3"/>
      <c r="Q47" s="3"/>
    </row>
    <row r="48" spans="1:17">
      <c r="A48" s="133"/>
      <c r="B48" s="133"/>
      <c r="C48" s="133"/>
      <c r="D48" s="133"/>
      <c r="E48" s="133"/>
      <c r="F48" s="133"/>
      <c r="G48" s="133"/>
      <c r="H48" s="133"/>
      <c r="I48" s="133"/>
      <c r="J48" s="133"/>
      <c r="K48" s="3"/>
      <c r="L48" s="3"/>
      <c r="M48" s="3"/>
      <c r="N48" s="3"/>
      <c r="O48" s="3"/>
      <c r="P48" s="3"/>
      <c r="Q48" s="3"/>
    </row>
    <row r="49" spans="1:16" s="19" customFormat="1">
      <c r="A49" s="4"/>
      <c r="B49" s="3"/>
      <c r="C49" s="3"/>
      <c r="D49" s="3"/>
      <c r="E49" s="3"/>
      <c r="F49" s="3"/>
      <c r="G49" s="3"/>
      <c r="H49" s="3"/>
      <c r="I49" s="4"/>
      <c r="J49" s="4"/>
      <c r="K49" s="3"/>
      <c r="L49" s="3"/>
      <c r="M49" s="3"/>
      <c r="N49" s="20"/>
      <c r="O49" s="20"/>
      <c r="P49" s="4"/>
    </row>
    <row r="50" spans="1:16" s="19" customFormat="1" ht="12"/>
    <row r="51" spans="1:16" s="19" customFormat="1" ht="12"/>
    <row r="52" spans="1:16" s="19" customFormat="1" ht="12"/>
    <row r="53" spans="1:16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P53" s="19"/>
    </row>
  </sheetData>
  <mergeCells count="95">
    <mergeCell ref="J37:K37"/>
    <mergeCell ref="A3:B3"/>
    <mergeCell ref="C3:H3"/>
    <mergeCell ref="J4:K4"/>
    <mergeCell ref="I3:J3"/>
    <mergeCell ref="J33:K33"/>
    <mergeCell ref="J34:K34"/>
    <mergeCell ref="G15:I15"/>
    <mergeCell ref="G29:I29"/>
    <mergeCell ref="G30:I30"/>
    <mergeCell ref="F40:G40"/>
    <mergeCell ref="D27:F27"/>
    <mergeCell ref="A33:E33"/>
    <mergeCell ref="A34:E34"/>
    <mergeCell ref="A37:A39"/>
    <mergeCell ref="G16:I16"/>
    <mergeCell ref="G17:I17"/>
    <mergeCell ref="G18:I18"/>
    <mergeCell ref="G19:I19"/>
    <mergeCell ref="F39:G39"/>
    <mergeCell ref="F37:G37"/>
    <mergeCell ref="F38:G38"/>
    <mergeCell ref="A36:B36"/>
    <mergeCell ref="F36:G36"/>
    <mergeCell ref="D25:F25"/>
    <mergeCell ref="A47:J47"/>
    <mergeCell ref="A48:J48"/>
    <mergeCell ref="A40:A42"/>
    <mergeCell ref="A44:J44"/>
    <mergeCell ref="A45:J45"/>
    <mergeCell ref="J40:K40"/>
    <mergeCell ref="J41:K41"/>
    <mergeCell ref="J42:K42"/>
    <mergeCell ref="F41:G41"/>
    <mergeCell ref="F42:G42"/>
    <mergeCell ref="G13:I13"/>
    <mergeCell ref="G14:I14"/>
    <mergeCell ref="J36:K36"/>
    <mergeCell ref="D22:F22"/>
    <mergeCell ref="D24:F24"/>
    <mergeCell ref="G20:I20"/>
    <mergeCell ref="G22:I22"/>
    <mergeCell ref="G23:I23"/>
    <mergeCell ref="D29:F29"/>
    <mergeCell ref="D26:F26"/>
    <mergeCell ref="G25:I25"/>
    <mergeCell ref="G26:I26"/>
    <mergeCell ref="G27:I27"/>
    <mergeCell ref="D11:F11"/>
    <mergeCell ref="D12:F12"/>
    <mergeCell ref="D13:F13"/>
    <mergeCell ref="D23:F23"/>
    <mergeCell ref="D21:F21"/>
    <mergeCell ref="D19:F19"/>
    <mergeCell ref="D20:F20"/>
    <mergeCell ref="A2:O2"/>
    <mergeCell ref="L7:L9"/>
    <mergeCell ref="M7:M9"/>
    <mergeCell ref="A4:B4"/>
    <mergeCell ref="C4:I4"/>
    <mergeCell ref="J7:J9"/>
    <mergeCell ref="C7:C9"/>
    <mergeCell ref="A7:A9"/>
    <mergeCell ref="B7:B9"/>
    <mergeCell ref="K3:O3"/>
    <mergeCell ref="D17:F17"/>
    <mergeCell ref="D18:F18"/>
    <mergeCell ref="D7:F9"/>
    <mergeCell ref="D15:F15"/>
    <mergeCell ref="G24:I24"/>
    <mergeCell ref="D16:F16"/>
    <mergeCell ref="D10:F10"/>
    <mergeCell ref="G7:I9"/>
    <mergeCell ref="G21:I21"/>
    <mergeCell ref="D14:F14"/>
    <mergeCell ref="K7:K9"/>
    <mergeCell ref="G10:I10"/>
    <mergeCell ref="G11:I11"/>
    <mergeCell ref="G12:I12"/>
    <mergeCell ref="J39:K39"/>
    <mergeCell ref="L4:O4"/>
    <mergeCell ref="M36:N37"/>
    <mergeCell ref="M33:O34"/>
    <mergeCell ref="N7:N9"/>
    <mergeCell ref="G28:I28"/>
    <mergeCell ref="M38:N38"/>
    <mergeCell ref="J38:K38"/>
    <mergeCell ref="D28:F28"/>
    <mergeCell ref="D30:F30"/>
    <mergeCell ref="M42:O42"/>
    <mergeCell ref="A5:B5"/>
    <mergeCell ref="C5:I5"/>
    <mergeCell ref="J5:K5"/>
    <mergeCell ref="L5:O5"/>
    <mergeCell ref="O7:O9"/>
  </mergeCells>
  <phoneticPr fontId="1"/>
  <dataValidations count="2">
    <dataValidation type="list" allowBlank="1" showInputMessage="1" showErrorMessage="1" sqref="M11:O30">
      <formula1>"○,×"</formula1>
    </dataValidation>
    <dataValidation type="list" allowBlank="1" showInputMessage="1" showErrorMessage="1" sqref="J11:J30">
      <formula1>"男,女"</formula1>
    </dataValidation>
  </dataValidations>
  <printOptions horizontalCentered="1"/>
  <pageMargins left="0.19685039370078741" right="0" top="0.39370078740157483" bottom="0.39370078740157483" header="0" footer="0"/>
  <pageSetup paperSize="9" scale="75" orientation="portrait" horizontalDpi="4294967293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MIZUHO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miki yagi</cp:lastModifiedBy>
  <cp:lastPrinted>2015-05-29T03:31:06Z</cp:lastPrinted>
  <dcterms:created xsi:type="dcterms:W3CDTF">2011-11-21T10:54:17Z</dcterms:created>
  <dcterms:modified xsi:type="dcterms:W3CDTF">2015-06-01T13:36:03Z</dcterms:modified>
</cp:coreProperties>
</file>